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Foglio1!$C$16:$E$17</definedName>
  </definedNames>
  <calcPr calcId="125725"/>
</workbook>
</file>

<file path=xl/calcChain.xml><?xml version="1.0" encoding="utf-8"?>
<calcChain xmlns="http://schemas.openxmlformats.org/spreadsheetml/2006/main">
  <c r="I6" i="1"/>
  <c r="I7"/>
  <c r="I5"/>
  <c r="D7"/>
  <c r="G6"/>
  <c r="G7"/>
  <c r="G9"/>
  <c r="G10"/>
  <c r="G11"/>
  <c r="G12"/>
  <c r="G13"/>
  <c r="G14"/>
  <c r="E6"/>
  <c r="E7"/>
  <c r="C6"/>
  <c r="C7"/>
  <c r="E17"/>
  <c r="G5"/>
  <c r="E5"/>
  <c r="I14" l="1"/>
  <c r="I12"/>
  <c r="I10"/>
  <c r="I13"/>
  <c r="I11"/>
  <c r="I9"/>
</calcChain>
</file>

<file path=xl/sharedStrings.xml><?xml version="1.0" encoding="utf-8"?>
<sst xmlns="http://schemas.openxmlformats.org/spreadsheetml/2006/main" count="17" uniqueCount="14">
  <si>
    <t>L</t>
  </si>
  <si>
    <t>T</t>
  </si>
  <si>
    <t>V</t>
  </si>
  <si>
    <t>m</t>
  </si>
  <si>
    <t>materiale</t>
  </si>
  <si>
    <t>tungsteno</t>
  </si>
  <si>
    <t>densità</t>
  </si>
  <si>
    <t>acciaio</t>
  </si>
  <si>
    <t>ottone</t>
  </si>
  <si>
    <t>rho</t>
  </si>
  <si>
    <t>mide</t>
  </si>
  <si>
    <t>W (fissa)</t>
  </si>
  <si>
    <t>[g/mm^3]</t>
  </si>
  <si>
    <t>rame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</si>
</sst>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2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I25"/>
  <sheetViews>
    <sheetView tabSelected="1" workbookViewId="0">
      <selection activeCell="E13" sqref="E13"/>
    </sheetView>
  </sheetViews>
  <sheetFormatPr defaultRowHeight="15"/>
  <cols>
    <col min="4" max="4" width="10" bestFit="1" customWidth="1"/>
  </cols>
  <sheetData>
    <row r="4" spans="1:9">
      <c r="C4" s="5" t="s">
        <v>0</v>
      </c>
      <c r="D4" s="5" t="s">
        <v>11</v>
      </c>
      <c r="E4" s="5" t="s">
        <v>1</v>
      </c>
      <c r="F4" s="4"/>
      <c r="G4" s="5" t="s">
        <v>2</v>
      </c>
      <c r="H4" s="4"/>
      <c r="I4" s="6" t="s">
        <v>3</v>
      </c>
    </row>
    <row r="5" spans="1:9">
      <c r="A5" t="s">
        <v>10</v>
      </c>
      <c r="B5">
        <v>1</v>
      </c>
      <c r="C5" s="2">
        <v>12.7</v>
      </c>
      <c r="D5" s="2">
        <v>6.35</v>
      </c>
      <c r="E5" s="2">
        <f>0.025*25.4</f>
        <v>0.63500000000000001</v>
      </c>
      <c r="G5" s="2">
        <f>C5*D5*E5</f>
        <v>51.209575000000001</v>
      </c>
      <c r="I5" s="8">
        <f>$E$21*G5</f>
        <v>0.97810288249999999</v>
      </c>
    </row>
    <row r="6" spans="1:9">
      <c r="A6" t="s">
        <v>10</v>
      </c>
      <c r="B6">
        <v>2.4</v>
      </c>
      <c r="C6" s="2">
        <f t="shared" ref="C6:C7" si="0">0.625*25.4</f>
        <v>15.875</v>
      </c>
      <c r="D6" s="2">
        <v>12.7</v>
      </c>
      <c r="E6" s="2">
        <f t="shared" ref="E6:E7" si="1">0.025*25.4</f>
        <v>0.63500000000000001</v>
      </c>
      <c r="G6" s="2">
        <f t="shared" ref="G6:G14" si="2">C6*D6*E6</f>
        <v>128.02393749999999</v>
      </c>
      <c r="I6" s="8">
        <f t="shared" ref="I6:I7" si="3">$E$21*G6</f>
        <v>2.4452572062499995</v>
      </c>
    </row>
    <row r="7" spans="1:9">
      <c r="A7" t="s">
        <v>10</v>
      </c>
      <c r="B7">
        <v>7.8</v>
      </c>
      <c r="C7" s="2">
        <f t="shared" si="0"/>
        <v>15.875</v>
      </c>
      <c r="D7" s="2">
        <f t="shared" ref="D6:D7" si="4">1.5*25.4</f>
        <v>38.099999999999994</v>
      </c>
      <c r="E7" s="2">
        <f t="shared" si="1"/>
        <v>0.63500000000000001</v>
      </c>
      <c r="G7" s="2">
        <f t="shared" si="2"/>
        <v>384.07181249999991</v>
      </c>
      <c r="I7" s="8">
        <f t="shared" si="3"/>
        <v>7.3357716187499982</v>
      </c>
    </row>
    <row r="8" spans="1:9">
      <c r="C8" s="2"/>
      <c r="D8" s="2"/>
      <c r="E8" s="2"/>
      <c r="G8" s="2"/>
      <c r="I8" s="8"/>
    </row>
    <row r="9" spans="1:9">
      <c r="B9">
        <v>2.4</v>
      </c>
      <c r="C9" s="2">
        <v>16</v>
      </c>
      <c r="D9" s="2">
        <v>38.1</v>
      </c>
      <c r="E9" s="2">
        <v>0.46</v>
      </c>
      <c r="G9" s="2">
        <f t="shared" si="2"/>
        <v>280.416</v>
      </c>
      <c r="I9" s="8">
        <f t="shared" ref="I6:I14" si="5">$E$17*G9</f>
        <v>2.3835360000000003</v>
      </c>
    </row>
    <row r="10" spans="1:9">
      <c r="B10">
        <v>7.8</v>
      </c>
      <c r="C10" s="2">
        <v>16</v>
      </c>
      <c r="D10" s="2">
        <v>38.1</v>
      </c>
      <c r="E10" s="2">
        <v>1.5</v>
      </c>
      <c r="G10" s="2">
        <f t="shared" si="2"/>
        <v>914.40000000000009</v>
      </c>
      <c r="I10" s="8">
        <f t="shared" si="5"/>
        <v>7.7724000000000011</v>
      </c>
    </row>
    <row r="11" spans="1:9">
      <c r="B11">
        <v>15.6</v>
      </c>
      <c r="C11" s="2">
        <v>16</v>
      </c>
      <c r="D11" s="2">
        <v>38.1</v>
      </c>
      <c r="E11" s="2">
        <v>3</v>
      </c>
      <c r="G11" s="2">
        <f t="shared" si="2"/>
        <v>1828.8000000000002</v>
      </c>
      <c r="I11" s="8">
        <f t="shared" si="5"/>
        <v>15.544800000000002</v>
      </c>
    </row>
    <row r="12" spans="1:9">
      <c r="B12">
        <v>2.4</v>
      </c>
      <c r="C12" s="2">
        <v>16</v>
      </c>
      <c r="D12" s="2">
        <v>12.7</v>
      </c>
      <c r="E12" s="2">
        <v>1.5</v>
      </c>
      <c r="G12" s="2">
        <f t="shared" si="2"/>
        <v>304.79999999999995</v>
      </c>
      <c r="I12" s="8">
        <f t="shared" si="5"/>
        <v>2.5907999999999998</v>
      </c>
    </row>
    <row r="13" spans="1:9">
      <c r="B13">
        <v>7.8</v>
      </c>
      <c r="C13" s="2"/>
      <c r="D13" s="2"/>
      <c r="E13" s="2"/>
      <c r="G13" s="2">
        <f t="shared" si="2"/>
        <v>0</v>
      </c>
      <c r="I13" s="8">
        <f t="shared" si="5"/>
        <v>0</v>
      </c>
    </row>
    <row r="14" spans="1:9">
      <c r="B14">
        <v>15.6</v>
      </c>
      <c r="C14" s="2"/>
      <c r="D14" s="2"/>
      <c r="E14" s="2"/>
      <c r="G14" s="2">
        <f t="shared" si="2"/>
        <v>0</v>
      </c>
      <c r="I14" s="8">
        <f t="shared" si="5"/>
        <v>0</v>
      </c>
    </row>
    <row r="16" spans="1:9">
      <c r="E16" s="2" t="s">
        <v>9</v>
      </c>
    </row>
    <row r="17" spans="3:6">
      <c r="C17" s="7" t="s">
        <v>4</v>
      </c>
      <c r="D17" s="2" t="s">
        <v>8</v>
      </c>
      <c r="E17" s="3">
        <f>VLOOKUP(D17,D20:F25,2,FALSE)</f>
        <v>8.5000000000000006E-3</v>
      </c>
    </row>
    <row r="20" spans="3:6">
      <c r="E20" s="2" t="s">
        <v>6</v>
      </c>
      <c r="F20" t="s">
        <v>12</v>
      </c>
    </row>
    <row r="21" spans="3:6">
      <c r="D21" s="2" t="s">
        <v>5</v>
      </c>
      <c r="E21" s="3">
        <v>1.9099999999999999E-2</v>
      </c>
    </row>
    <row r="22" spans="3:6">
      <c r="D22" s="2" t="s">
        <v>7</v>
      </c>
      <c r="E22" s="3">
        <v>7.7999999999999996E-3</v>
      </c>
    </row>
    <row r="23" spans="3:6">
      <c r="D23" s="2" t="s">
        <v>8</v>
      </c>
      <c r="E23" s="3">
        <v>8.5000000000000006E-3</v>
      </c>
    </row>
    <row r="24" spans="3:6">
      <c r="D24" s="2" t="s">
        <v>13</v>
      </c>
      <c r="E24" s="3">
        <v>8.9300000000000004E-3</v>
      </c>
    </row>
    <row r="25" spans="3:6">
      <c r="E25" s="1"/>
    </row>
  </sheetData>
  <dataValidations disablePrompts="1" count="1">
    <dataValidation type="list" allowBlank="1" showInputMessage="1" showErrorMessage="1" sqref="D17">
      <formula1>$D$21:$D$27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2012-03-07T21:35:22Z</dcterms:modified>
</cp:coreProperties>
</file>